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tarting Strength aAwesome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AsposeUser</author>
    <author>USER</author>
  </authors>
  <commentList>
    <comment ref="E1" authorId="0">
      <text>
        <r>
          <rPr>
            <sz val="10"/>
            <rFont val="Arial"/>
            <family val="2"/>
          </rPr>
          <t>Kleinstmögliche Gewichtssteigerung (meistens 2.5kg)
da 1,25kg kleinste mögliche Scheiben</t>
        </r>
      </text>
    </comment>
    <comment ref="D2" authorId="0">
      <text>
        <r>
          <rPr>
            <sz val="10"/>
            <rFont val="Arial"/>
            <family val="2"/>
          </rPr>
          <t>Gewicht das im ersten Workout ermittelt wird.</t>
        </r>
      </text>
    </comment>
    <comment ref="E2" authorId="0">
      <text>
        <r>
          <rPr>
            <sz val="10"/>
            <rFont val="Arial"/>
            <family val="2"/>
          </rPr>
          <t>Widerholungen zur Ermittlung des Startgewichts (Standardmäßig: 5 Wdh)</t>
        </r>
      </text>
    </comment>
    <comment ref="F2" authorId="0">
      <text>
        <r>
          <rPr>
            <sz val="10"/>
            <rFont val="Arial"/>
            <family val="2"/>
          </rPr>
          <t>Geschätztes 1 Repetition Max</t>
        </r>
      </text>
    </comment>
    <comment ref="G2" authorId="0">
      <text>
        <r>
          <rPr>
            <sz val="10"/>
            <rFont val="Arial"/>
            <family val="2"/>
          </rPr>
          <t>Geschätztes 5 Repetition Max</t>
        </r>
      </text>
    </comment>
    <comment ref="H2" authorId="0">
      <text>
        <r>
          <rPr>
            <sz val="10"/>
            <rFont val="Arial"/>
            <family val="2"/>
          </rPr>
          <t># kg die von Workout zu Workout erhöht werden</t>
        </r>
      </text>
    </comment>
    <comment ref="I2" authorId="0">
      <text>
        <r>
          <rPr>
            <sz val="10"/>
            <rFont val="Arial"/>
            <family val="2"/>
          </rPr>
          <t>% des Gewichts bei einem Reset (später wichtig)</t>
        </r>
      </text>
    </comment>
    <comment ref="B2" authorId="1">
      <text>
        <r>
          <rPr>
            <sz val="8"/>
            <rFont val="Tahoma"/>
            <family val="0"/>
          </rPr>
          <t>Wichtig für den ersten Satz des Aufwärmens. In der Regel leeres Stangengewicht (20kg)</t>
        </r>
      </text>
    </comment>
  </commentList>
</comments>
</file>

<file path=xl/sharedStrings.xml><?xml version="1.0" encoding="utf-8"?>
<sst xmlns="http://schemas.openxmlformats.org/spreadsheetml/2006/main" count="167" uniqueCount="70">
  <si>
    <t>1x2</t>
  </si>
  <si>
    <t>Kreuzheben</t>
  </si>
  <si>
    <t>Pendlay Rows</t>
  </si>
  <si>
    <t>3x5</t>
  </si>
  <si>
    <t>Frontdrücken</t>
  </si>
  <si>
    <t>1x5</t>
  </si>
  <si>
    <t>1RM</t>
  </si>
  <si>
    <t xml:space="preserve">Starting Strength Wiki </t>
  </si>
  <si>
    <t>1x3</t>
  </si>
  <si>
    <t>Workout B</t>
  </si>
  <si>
    <t>Arbeitssätze</t>
  </si>
  <si>
    <t>Workout A</t>
  </si>
  <si>
    <t>5RM</t>
  </si>
  <si>
    <t>Kniebeuge</t>
  </si>
  <si>
    <t>Bankdrücken</t>
  </si>
  <si>
    <t>Dips</t>
  </si>
  <si>
    <t>Körpergewicht:</t>
  </si>
  <si>
    <t>3. Satz</t>
  </si>
  <si>
    <t>Klimmzüge</t>
  </si>
  <si>
    <t>(5/5/5)</t>
  </si>
  <si>
    <t>Starting Strength</t>
  </si>
  <si>
    <t>kleinste Gewichtserhöhung</t>
  </si>
  <si>
    <t>Aufwärmsatz</t>
  </si>
  <si>
    <t>1. Satz</t>
  </si>
  <si>
    <t>2. Satz</t>
  </si>
  <si>
    <t>Wdh</t>
  </si>
  <si>
    <t>(optional)</t>
  </si>
  <si>
    <t>etc</t>
  </si>
  <si>
    <r>
      <t>Sätze</t>
    </r>
    <r>
      <rPr>
        <sz val="10"/>
        <color indexed="8"/>
        <rFont val="Arial"/>
        <family val="2"/>
      </rPr>
      <t>x</t>
    </r>
    <r>
      <rPr>
        <b/>
        <sz val="10"/>
        <color indexed="8"/>
        <rFont val="Arial"/>
        <family val="2"/>
      </rPr>
      <t>Wdh</t>
    </r>
  </si>
  <si>
    <t>MO</t>
  </si>
  <si>
    <t>Mi</t>
  </si>
  <si>
    <t>FR</t>
  </si>
  <si>
    <t>MI</t>
  </si>
  <si>
    <t>Wdh:</t>
  </si>
  <si>
    <t>Wiederholungen</t>
  </si>
  <si>
    <t>Monatg</t>
  </si>
  <si>
    <t>Mittwoch</t>
  </si>
  <si>
    <t>Freitag</t>
  </si>
  <si>
    <t>Mo:</t>
  </si>
  <si>
    <t>MI:</t>
  </si>
  <si>
    <t>Fr:</t>
  </si>
  <si>
    <t>1 rep max</t>
  </si>
  <si>
    <t>5 rep max</t>
  </si>
  <si>
    <t>Erklärung</t>
  </si>
  <si>
    <t>weitere Infos</t>
  </si>
  <si>
    <t>Steigerung</t>
  </si>
  <si>
    <t>Startgewicht</t>
  </si>
  <si>
    <t>*PowerClean</t>
  </si>
  <si>
    <t>1x8</t>
  </si>
  <si>
    <t>Zurücksetzten</t>
  </si>
  <si>
    <t>1. Aufwärmsatz</t>
  </si>
  <si>
    <t>Begriff</t>
  </si>
  <si>
    <t>Gewicht des ersten Satz beim Aufwärmen</t>
  </si>
  <si>
    <t>Gewicht wird im ersten Workout ermittelt</t>
  </si>
  <si>
    <t>Starting Strength - Erstes Workout</t>
  </si>
  <si>
    <t>1 Rep Max Rechner</t>
  </si>
  <si>
    <t>Richtiges Aufwärmen für Starting Strength</t>
  </si>
  <si>
    <t>Erhöhung des Gewichts von Workout zu Workout</t>
  </si>
  <si>
    <t>Starting Strength - Absatz: Steigerung</t>
  </si>
  <si>
    <t>fitness-experts.de:</t>
  </si>
  <si>
    <t>*vorgeb. Rudern</t>
  </si>
  <si>
    <t>*Powerclean ersetzbar durch vorgebeugtes Rudern</t>
  </si>
  <si>
    <t>3 Sätze so viele</t>
  </si>
  <si>
    <t>Wdh wie möglich</t>
  </si>
  <si>
    <t>version 0.1</t>
  </si>
  <si>
    <t>Anleitung Starting Strength unter:</t>
  </si>
  <si>
    <r>
      <t xml:space="preserve">!!! </t>
    </r>
    <r>
      <rPr>
        <b/>
        <sz val="10"/>
        <color indexed="8"/>
        <rFont val="Arial"/>
        <family val="2"/>
      </rPr>
      <t>Beispiel – bearbeiten vor Gebrauch</t>
    </r>
  </si>
  <si>
    <t xml:space="preserve">Anleitung zum Gebrauch: </t>
  </si>
  <si>
    <t>Testgewicht</t>
  </si>
  <si>
    <t>Legende s.h. unten.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</si>
</sst>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0"/>
  </numFmts>
  <fonts count="1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10"/>
      <color indexed="61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3" fillId="5" borderId="4" xfId="0" applyNumberFormat="1" applyFont="1" applyFill="1" applyBorder="1" applyAlignment="1">
      <alignment wrapText="1"/>
    </xf>
    <xf numFmtId="0" fontId="3" fillId="5" borderId="5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left"/>
    </xf>
    <xf numFmtId="10" fontId="1" fillId="3" borderId="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 wrapText="1"/>
    </xf>
    <xf numFmtId="0" fontId="2" fillId="6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7" borderId="1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3" xfId="0" applyNumberFormat="1" applyFill="1" applyBorder="1" applyAlignment="1">
      <alignment wrapText="1"/>
    </xf>
    <xf numFmtId="0" fontId="8" fillId="2" borderId="3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/>
    </xf>
    <xf numFmtId="0" fontId="0" fillId="0" borderId="2" xfId="0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NumberFormat="1" applyFont="1" applyFill="1" applyBorder="1" applyAlignment="1">
      <alignment wrapText="1"/>
    </xf>
    <xf numFmtId="164" fontId="1" fillId="7" borderId="13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2" fillId="6" borderId="4" xfId="0" applyNumberFormat="1" applyFont="1" applyFill="1" applyBorder="1" applyAlignment="1">
      <alignment/>
    </xf>
    <xf numFmtId="0" fontId="1" fillId="6" borderId="5" xfId="0" applyNumberFormat="1" applyFont="1" applyFill="1" applyBorder="1" applyAlignment="1">
      <alignment/>
    </xf>
    <xf numFmtId="0" fontId="8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wrapText="1"/>
    </xf>
    <xf numFmtId="0" fontId="1" fillId="7" borderId="1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164" fontId="1" fillId="7" borderId="5" xfId="0" applyNumberFormat="1" applyFont="1" applyFill="1" applyBorder="1" applyAlignment="1">
      <alignment horizontal="left"/>
    </xf>
    <xf numFmtId="0" fontId="0" fillId="8" borderId="12" xfId="0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" fillId="4" borderId="1" xfId="0" applyNumberFormat="1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11" fillId="0" borderId="0" xfId="0" applyNumberFormat="1" applyFont="1" applyFill="1" applyAlignment="1">
      <alignment vertical="center"/>
    </xf>
    <xf numFmtId="0" fontId="10" fillId="0" borderId="0" xfId="18" applyNumberFormat="1" applyFill="1" applyAlignment="1">
      <alignment vertical="center"/>
    </xf>
    <xf numFmtId="0" fontId="0" fillId="9" borderId="4" xfId="0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3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22222"/>
      <rgbColor rgb="00BFBFBF"/>
      <rgbColor rgb="00C0C0C0"/>
      <rgbColor rgb="00808080"/>
      <rgbColor rgb="00CCCCCC"/>
      <rgbColor rgb="00DDDDDD"/>
      <rgbColor rgb="00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selection activeCell="N5" sqref="N5"/>
    </sheetView>
  </sheetViews>
  <sheetFormatPr defaultColWidth="9.00390625" defaultRowHeight="12.75" customHeight="1"/>
  <cols>
    <col min="1" max="1" width="15.421875" style="0" customWidth="1"/>
    <col min="2" max="2" width="16.7109375" style="0" customWidth="1"/>
    <col min="3" max="3" width="14.00390625" style="0" customWidth="1"/>
    <col min="4" max="4" width="12.00390625" style="0" customWidth="1"/>
    <col min="5" max="8" width="11.7109375" style="0" customWidth="1"/>
    <col min="9" max="9" width="12.57421875" style="0" customWidth="1"/>
    <col min="10" max="13" width="10.8515625" style="0" customWidth="1"/>
    <col min="14" max="14" width="13.140625" style="0" customWidth="1"/>
    <col min="15" max="15" width="10.8515625" style="0" customWidth="1"/>
    <col min="16" max="16384" width="9.140625" style="0" customWidth="1"/>
  </cols>
  <sheetData>
    <row r="1" spans="1:15" ht="12.75">
      <c r="A1" s="1"/>
      <c r="B1" s="1"/>
      <c r="C1" s="60" t="s">
        <v>21</v>
      </c>
      <c r="D1" s="60"/>
      <c r="E1" s="2">
        <v>2.5</v>
      </c>
      <c r="F1" s="61" t="s">
        <v>16</v>
      </c>
      <c r="G1" s="62"/>
      <c r="H1" s="4">
        <v>70</v>
      </c>
      <c r="I1" s="5"/>
      <c r="J1" s="6"/>
      <c r="K1" s="7"/>
      <c r="M1" s="8"/>
      <c r="N1" s="9" t="s">
        <v>64</v>
      </c>
      <c r="O1" s="10"/>
    </row>
    <row r="2" spans="1:15" ht="15.75">
      <c r="A2" s="1"/>
      <c r="B2" s="11" t="s">
        <v>50</v>
      </c>
      <c r="C2" s="1"/>
      <c r="D2" s="11" t="s">
        <v>68</v>
      </c>
      <c r="E2" s="12" t="s">
        <v>25</v>
      </c>
      <c r="F2" s="12" t="s">
        <v>6</v>
      </c>
      <c r="G2" s="12" t="s">
        <v>12</v>
      </c>
      <c r="H2" s="12" t="s">
        <v>45</v>
      </c>
      <c r="I2" s="12" t="s">
        <v>49</v>
      </c>
      <c r="J2" s="6"/>
      <c r="K2" s="7"/>
      <c r="L2" s="63" t="s">
        <v>20</v>
      </c>
      <c r="M2" s="55"/>
      <c r="N2" s="13"/>
      <c r="O2" s="14"/>
    </row>
    <row r="3" spans="1:11" ht="12.75" customHeight="1">
      <c r="A3" s="1"/>
      <c r="B3" s="2">
        <v>20</v>
      </c>
      <c r="C3" s="15" t="s">
        <v>13</v>
      </c>
      <c r="D3" s="2">
        <v>40</v>
      </c>
      <c r="E3" s="2">
        <v>5</v>
      </c>
      <c r="F3" s="3">
        <f aca="true" t="shared" si="0" ref="F3:F10">(ROUND(((D3/(1.0278-(0.0278*E3)))/2.5),0))*2.5</f>
        <v>45</v>
      </c>
      <c r="G3" s="3">
        <f aca="true" t="shared" si="1" ref="G3:G10">ROUND(((F3*(1.0278-(0.0278*5)))/$E$1),(0/5))*$E$1</f>
        <v>40</v>
      </c>
      <c r="H3" s="2">
        <v>5</v>
      </c>
      <c r="I3" s="16">
        <v>0</v>
      </c>
      <c r="J3" s="6"/>
      <c r="K3" s="7"/>
    </row>
    <row r="4" spans="1:14" ht="12.75">
      <c r="A4" s="1"/>
      <c r="B4" s="2">
        <v>20</v>
      </c>
      <c r="C4" s="15" t="s">
        <v>14</v>
      </c>
      <c r="D4" s="2">
        <v>30</v>
      </c>
      <c r="E4" s="2">
        <v>5</v>
      </c>
      <c r="F4" s="3">
        <f t="shared" si="0"/>
        <v>35</v>
      </c>
      <c r="G4" s="3">
        <f t="shared" si="1"/>
        <v>30</v>
      </c>
      <c r="H4" s="2">
        <v>2.5</v>
      </c>
      <c r="I4" s="16">
        <v>0</v>
      </c>
      <c r="J4" s="6"/>
      <c r="K4" s="7"/>
      <c r="L4" t="s">
        <v>67</v>
      </c>
      <c r="N4" t="s">
        <v>69</v>
      </c>
    </row>
    <row r="5" spans="1:11" ht="12.75">
      <c r="A5" s="1"/>
      <c r="B5" s="2">
        <v>30</v>
      </c>
      <c r="C5" s="15" t="s">
        <v>1</v>
      </c>
      <c r="D5" s="2">
        <v>50</v>
      </c>
      <c r="E5" s="2">
        <v>5</v>
      </c>
      <c r="F5" s="3">
        <f t="shared" si="0"/>
        <v>57.5</v>
      </c>
      <c r="G5" s="3">
        <f t="shared" si="1"/>
        <v>50</v>
      </c>
      <c r="H5" s="2">
        <v>7.5</v>
      </c>
      <c r="I5" s="16">
        <v>0</v>
      </c>
      <c r="J5" s="6"/>
      <c r="K5" s="7"/>
    </row>
    <row r="6" spans="1:11" ht="12.75">
      <c r="A6" s="1"/>
      <c r="B6" s="2">
        <v>20</v>
      </c>
      <c r="C6" s="15" t="s">
        <v>4</v>
      </c>
      <c r="D6" s="2">
        <v>20</v>
      </c>
      <c r="E6" s="2">
        <v>5</v>
      </c>
      <c r="F6" s="3">
        <f t="shared" si="0"/>
        <v>22.5</v>
      </c>
      <c r="G6" s="3">
        <f t="shared" si="1"/>
        <v>20</v>
      </c>
      <c r="H6" s="2">
        <v>2.5</v>
      </c>
      <c r="I6" s="16">
        <v>0</v>
      </c>
      <c r="J6" s="6"/>
      <c r="K6" s="7"/>
    </row>
    <row r="7" spans="1:15" ht="12.75" customHeight="1">
      <c r="A7" s="1"/>
      <c r="B7" s="2">
        <v>30</v>
      </c>
      <c r="C7" s="18" t="s">
        <v>2</v>
      </c>
      <c r="D7" s="2">
        <v>20</v>
      </c>
      <c r="E7" s="2">
        <v>5</v>
      </c>
      <c r="F7" s="3">
        <f t="shared" si="0"/>
        <v>22.5</v>
      </c>
      <c r="G7" s="3">
        <f t="shared" si="1"/>
        <v>20</v>
      </c>
      <c r="H7" s="2">
        <v>2.5</v>
      </c>
      <c r="I7" s="16">
        <v>0</v>
      </c>
      <c r="J7" s="6"/>
      <c r="K7" s="7"/>
      <c r="L7" s="64" t="s">
        <v>65</v>
      </c>
      <c r="M7" s="65"/>
      <c r="N7" s="65"/>
      <c r="O7" s="17"/>
    </row>
    <row r="8" spans="1:15" ht="12.75">
      <c r="A8" s="1"/>
      <c r="B8" s="1"/>
      <c r="C8" s="15" t="s">
        <v>15</v>
      </c>
      <c r="D8" s="2">
        <f>H1</f>
        <v>70</v>
      </c>
      <c r="E8" s="2">
        <v>5</v>
      </c>
      <c r="F8" s="3">
        <f t="shared" si="0"/>
        <v>80</v>
      </c>
      <c r="G8" s="3">
        <f t="shared" si="1"/>
        <v>70</v>
      </c>
      <c r="H8" s="2">
        <v>2.5</v>
      </c>
      <c r="I8" s="16">
        <v>0</v>
      </c>
      <c r="J8" s="6"/>
      <c r="K8" s="7"/>
      <c r="L8" s="58" t="s">
        <v>59</v>
      </c>
      <c r="M8" s="59"/>
      <c r="N8" s="66" t="str">
        <f>HYPERLINK("http://bit.ly/fitexperts","Starting Strength")</f>
        <v>Starting Strength</v>
      </c>
      <c r="O8" s="55"/>
    </row>
    <row r="9" spans="1:15" ht="12.75">
      <c r="A9" s="1"/>
      <c r="B9" s="1"/>
      <c r="C9" s="15" t="s">
        <v>18</v>
      </c>
      <c r="D9" s="2">
        <f>H1</f>
        <v>70</v>
      </c>
      <c r="E9" s="2">
        <v>5</v>
      </c>
      <c r="F9" s="3">
        <f t="shared" si="0"/>
        <v>80</v>
      </c>
      <c r="G9" s="3">
        <f t="shared" si="1"/>
        <v>70</v>
      </c>
      <c r="H9" s="2">
        <v>2.5</v>
      </c>
      <c r="I9" s="16">
        <v>0</v>
      </c>
      <c r="J9" s="6"/>
      <c r="K9" s="7"/>
      <c r="L9" s="58" t="s">
        <v>7</v>
      </c>
      <c r="M9" s="59"/>
      <c r="N9" s="66" t="str">
        <f>HYPERLINK("http://bit.ly/sswikia","Starting Strength Wiki")</f>
        <v>Starting Strength Wiki</v>
      </c>
      <c r="O9" s="55"/>
    </row>
    <row r="10" spans="1:11" ht="12.75" customHeight="1">
      <c r="A10" s="1"/>
      <c r="B10" s="2">
        <v>30</v>
      </c>
      <c r="C10" s="15" t="s">
        <v>47</v>
      </c>
      <c r="D10" s="2">
        <v>30</v>
      </c>
      <c r="E10" s="2">
        <v>5</v>
      </c>
      <c r="F10" s="3">
        <f t="shared" si="0"/>
        <v>35</v>
      </c>
      <c r="G10" s="3">
        <f t="shared" si="1"/>
        <v>30</v>
      </c>
      <c r="H10" s="2">
        <v>2.5</v>
      </c>
      <c r="I10" s="16">
        <v>0</v>
      </c>
      <c r="J10" s="6"/>
      <c r="K10" s="7"/>
    </row>
    <row r="11" spans="1:14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L11" s="56"/>
      <c r="M11" s="55"/>
      <c r="N11" s="55"/>
    </row>
    <row r="12" spans="3:15" ht="12.75">
      <c r="C12" s="35"/>
      <c r="D12" s="80" t="s">
        <v>66</v>
      </c>
      <c r="E12" s="57"/>
      <c r="F12" s="57"/>
      <c r="G12" s="57"/>
      <c r="H12" s="35"/>
      <c r="I12" s="35"/>
      <c r="J12" s="35"/>
      <c r="M12" s="35"/>
      <c r="N12" s="35"/>
      <c r="O12" s="35"/>
    </row>
    <row r="13" spans="1:15" ht="12.75" customHeight="1">
      <c r="A13" s="44" t="s">
        <v>11</v>
      </c>
      <c r="B13" s="45"/>
      <c r="C13" s="20" t="s">
        <v>28</v>
      </c>
      <c r="D13" s="20" t="s">
        <v>29</v>
      </c>
      <c r="E13" s="20" t="s">
        <v>31</v>
      </c>
      <c r="F13" s="20" t="s">
        <v>32</v>
      </c>
      <c r="G13" s="20" t="s">
        <v>29</v>
      </c>
      <c r="H13" s="20" t="s">
        <v>31</v>
      </c>
      <c r="I13" s="20" t="s">
        <v>32</v>
      </c>
      <c r="J13" s="20" t="s">
        <v>29</v>
      </c>
      <c r="K13" s="20" t="s">
        <v>31</v>
      </c>
      <c r="L13" s="20" t="s">
        <v>32</v>
      </c>
      <c r="M13" s="20" t="s">
        <v>29</v>
      </c>
      <c r="N13" s="20" t="s">
        <v>31</v>
      </c>
      <c r="O13" s="20" t="s">
        <v>32</v>
      </c>
    </row>
    <row r="14" spans="1:15" ht="12.75" customHeight="1">
      <c r="A14" s="36" t="str">
        <f>$C$3</f>
        <v>Kniebeuge</v>
      </c>
      <c r="B14" s="21" t="s">
        <v>22</v>
      </c>
      <c r="C14" s="24" t="s">
        <v>48</v>
      </c>
      <c r="D14" s="43">
        <f>B3</f>
        <v>20</v>
      </c>
      <c r="E14" s="43">
        <f aca="true" t="shared" si="2" ref="E14:O14">D14</f>
        <v>20</v>
      </c>
      <c r="F14" s="43">
        <f t="shared" si="2"/>
        <v>20</v>
      </c>
      <c r="G14" s="43">
        <f t="shared" si="2"/>
        <v>20</v>
      </c>
      <c r="H14" s="43">
        <f t="shared" si="2"/>
        <v>20</v>
      </c>
      <c r="I14" s="43">
        <f t="shared" si="2"/>
        <v>20</v>
      </c>
      <c r="J14" s="43">
        <f t="shared" si="2"/>
        <v>20</v>
      </c>
      <c r="K14" s="43">
        <f t="shared" si="2"/>
        <v>20</v>
      </c>
      <c r="L14" s="43">
        <f t="shared" si="2"/>
        <v>20</v>
      </c>
      <c r="M14" s="43">
        <f t="shared" si="2"/>
        <v>20</v>
      </c>
      <c r="N14" s="43">
        <f t="shared" si="2"/>
        <v>20</v>
      </c>
      <c r="O14" s="43">
        <f t="shared" si="2"/>
        <v>20</v>
      </c>
    </row>
    <row r="15" spans="1:15" ht="12.75" customHeight="1">
      <c r="A15" s="37"/>
      <c r="B15" s="21" t="s">
        <v>22</v>
      </c>
      <c r="C15" s="24" t="s">
        <v>5</v>
      </c>
      <c r="D15" s="23">
        <f aca="true" t="shared" si="3" ref="D15:O17">((ROUND(((((D$18-D$14)/4)*1)/2.5),0))*2.5)+D14</f>
        <v>25</v>
      </c>
      <c r="E15" s="23">
        <f t="shared" si="3"/>
        <v>27.5</v>
      </c>
      <c r="F15" s="23">
        <f t="shared" si="3"/>
        <v>30</v>
      </c>
      <c r="G15" s="23">
        <f t="shared" si="3"/>
        <v>32.5</v>
      </c>
      <c r="H15" s="23">
        <f t="shared" si="3"/>
        <v>35</v>
      </c>
      <c r="I15" s="23">
        <f t="shared" si="3"/>
        <v>37.5</v>
      </c>
      <c r="J15" s="23">
        <f t="shared" si="3"/>
        <v>40</v>
      </c>
      <c r="K15" s="23">
        <f t="shared" si="3"/>
        <v>42.5</v>
      </c>
      <c r="L15" s="23">
        <f t="shared" si="3"/>
        <v>45</v>
      </c>
      <c r="M15" s="23">
        <f t="shared" si="3"/>
        <v>47.5</v>
      </c>
      <c r="N15" s="23">
        <f t="shared" si="3"/>
        <v>50</v>
      </c>
      <c r="O15" s="23">
        <f t="shared" si="3"/>
        <v>52.5</v>
      </c>
    </row>
    <row r="16" spans="1:15" ht="12.75" customHeight="1">
      <c r="A16" s="37"/>
      <c r="B16" s="21" t="s">
        <v>22</v>
      </c>
      <c r="C16" s="24" t="s">
        <v>8</v>
      </c>
      <c r="D16" s="23">
        <f t="shared" si="3"/>
        <v>30</v>
      </c>
      <c r="E16" s="23">
        <f t="shared" si="3"/>
        <v>35</v>
      </c>
      <c r="F16" s="23">
        <f t="shared" si="3"/>
        <v>40</v>
      </c>
      <c r="G16" s="23">
        <f t="shared" si="3"/>
        <v>45</v>
      </c>
      <c r="H16" s="23">
        <f t="shared" si="3"/>
        <v>50</v>
      </c>
      <c r="I16" s="23">
        <f t="shared" si="3"/>
        <v>55</v>
      </c>
      <c r="J16" s="23">
        <f t="shared" si="3"/>
        <v>60</v>
      </c>
      <c r="K16" s="23">
        <f t="shared" si="3"/>
        <v>65</v>
      </c>
      <c r="L16" s="23">
        <f t="shared" si="3"/>
        <v>70</v>
      </c>
      <c r="M16" s="23">
        <f t="shared" si="3"/>
        <v>75</v>
      </c>
      <c r="N16" s="23">
        <f t="shared" si="3"/>
        <v>80</v>
      </c>
      <c r="O16" s="23">
        <f t="shared" si="3"/>
        <v>85</v>
      </c>
    </row>
    <row r="17" spans="1:15" ht="12.75" customHeight="1">
      <c r="A17" s="37"/>
      <c r="B17" s="21" t="s">
        <v>22</v>
      </c>
      <c r="C17" s="24" t="s">
        <v>0</v>
      </c>
      <c r="D17" s="23">
        <f t="shared" si="3"/>
        <v>35</v>
      </c>
      <c r="E17" s="23">
        <f t="shared" si="3"/>
        <v>42.5</v>
      </c>
      <c r="F17" s="23">
        <f t="shared" si="3"/>
        <v>50</v>
      </c>
      <c r="G17" s="23">
        <f t="shared" si="3"/>
        <v>57.5</v>
      </c>
      <c r="H17" s="23">
        <f t="shared" si="3"/>
        <v>65</v>
      </c>
      <c r="I17" s="23">
        <f t="shared" si="3"/>
        <v>72.5</v>
      </c>
      <c r="J17" s="23">
        <f t="shared" si="3"/>
        <v>80</v>
      </c>
      <c r="K17" s="23">
        <f t="shared" si="3"/>
        <v>87.5</v>
      </c>
      <c r="L17" s="23">
        <f t="shared" si="3"/>
        <v>95</v>
      </c>
      <c r="M17" s="23">
        <f t="shared" si="3"/>
        <v>102.5</v>
      </c>
      <c r="N17" s="23">
        <f t="shared" si="3"/>
        <v>110</v>
      </c>
      <c r="O17" s="23">
        <f t="shared" si="3"/>
        <v>117.5</v>
      </c>
    </row>
    <row r="18" spans="1:15" ht="12.75" customHeight="1">
      <c r="A18" s="37"/>
      <c r="B18" s="21" t="s">
        <v>10</v>
      </c>
      <c r="C18" s="25" t="s">
        <v>3</v>
      </c>
      <c r="D18" s="15">
        <f>ROUND(((G3-(G3*$I$3))/$E$1),(0/5))*$E$1</f>
        <v>40</v>
      </c>
      <c r="E18" s="15">
        <f aca="true" t="shared" si="4" ref="E18:O18">D39+$H$3</f>
        <v>50</v>
      </c>
      <c r="F18" s="15">
        <f t="shared" si="4"/>
        <v>60</v>
      </c>
      <c r="G18" s="15">
        <f t="shared" si="4"/>
        <v>70</v>
      </c>
      <c r="H18" s="15">
        <f t="shared" si="4"/>
        <v>80</v>
      </c>
      <c r="I18" s="15">
        <f t="shared" si="4"/>
        <v>90</v>
      </c>
      <c r="J18" s="15">
        <f t="shared" si="4"/>
        <v>100</v>
      </c>
      <c r="K18" s="15">
        <f t="shared" si="4"/>
        <v>110</v>
      </c>
      <c r="L18" s="15">
        <f t="shared" si="4"/>
        <v>120</v>
      </c>
      <c r="M18" s="15">
        <f t="shared" si="4"/>
        <v>130</v>
      </c>
      <c r="N18" s="15">
        <f t="shared" si="4"/>
        <v>140</v>
      </c>
      <c r="O18" s="15">
        <f t="shared" si="4"/>
        <v>150</v>
      </c>
    </row>
    <row r="19" spans="1:15" ht="12.75" customHeight="1">
      <c r="A19" s="38"/>
      <c r="B19" s="33"/>
      <c r="C19" s="46"/>
      <c r="D19" s="26" t="s">
        <v>19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2.75" customHeight="1">
      <c r="A20" s="36" t="str">
        <f>$C$4</f>
        <v>Bankdrücken</v>
      </c>
      <c r="B20" s="21" t="s">
        <v>22</v>
      </c>
      <c r="C20" s="22" t="s">
        <v>48</v>
      </c>
      <c r="D20" s="23">
        <f>B4</f>
        <v>20</v>
      </c>
      <c r="E20" s="23">
        <f aca="true" t="shared" si="5" ref="E20:O20">D20</f>
        <v>20</v>
      </c>
      <c r="F20" s="23">
        <f t="shared" si="5"/>
        <v>20</v>
      </c>
      <c r="G20" s="23">
        <f t="shared" si="5"/>
        <v>20</v>
      </c>
      <c r="H20" s="23">
        <f t="shared" si="5"/>
        <v>20</v>
      </c>
      <c r="I20" s="23">
        <f t="shared" si="5"/>
        <v>20</v>
      </c>
      <c r="J20" s="23">
        <f t="shared" si="5"/>
        <v>20</v>
      </c>
      <c r="K20" s="23">
        <f t="shared" si="5"/>
        <v>20</v>
      </c>
      <c r="L20" s="23">
        <f t="shared" si="5"/>
        <v>20</v>
      </c>
      <c r="M20" s="23">
        <f t="shared" si="5"/>
        <v>20</v>
      </c>
      <c r="N20" s="23">
        <f t="shared" si="5"/>
        <v>20</v>
      </c>
      <c r="O20" s="23">
        <f t="shared" si="5"/>
        <v>20</v>
      </c>
    </row>
    <row r="21" spans="1:15" ht="12.75" customHeight="1">
      <c r="A21" s="37"/>
      <c r="B21" s="21" t="s">
        <v>22</v>
      </c>
      <c r="C21" s="24" t="s">
        <v>5</v>
      </c>
      <c r="D21" s="23">
        <f aca="true" t="shared" si="6" ref="D21:O23">((ROUND(((((D$24-D$20)/4)*1)/2.5),0))*2.5)+D20</f>
        <v>22.5</v>
      </c>
      <c r="E21" s="23">
        <f t="shared" si="6"/>
        <v>22.5</v>
      </c>
      <c r="F21" s="23">
        <f t="shared" si="6"/>
        <v>25</v>
      </c>
      <c r="G21" s="23">
        <f t="shared" si="6"/>
        <v>25</v>
      </c>
      <c r="H21" s="23">
        <f t="shared" si="6"/>
        <v>25</v>
      </c>
      <c r="I21" s="23">
        <f t="shared" si="6"/>
        <v>25</v>
      </c>
      <c r="J21" s="23">
        <f t="shared" si="6"/>
        <v>27.5</v>
      </c>
      <c r="K21" s="23">
        <f t="shared" si="6"/>
        <v>27.5</v>
      </c>
      <c r="L21" s="23">
        <f t="shared" si="6"/>
        <v>27.5</v>
      </c>
      <c r="M21" s="23">
        <f t="shared" si="6"/>
        <v>27.5</v>
      </c>
      <c r="N21" s="23">
        <f t="shared" si="6"/>
        <v>30</v>
      </c>
      <c r="O21" s="23">
        <f t="shared" si="6"/>
        <v>30</v>
      </c>
    </row>
    <row r="22" spans="1:15" ht="12.75" customHeight="1">
      <c r="A22" s="37"/>
      <c r="B22" s="21" t="s">
        <v>22</v>
      </c>
      <c r="C22" s="24" t="s">
        <v>8</v>
      </c>
      <c r="D22" s="23">
        <f t="shared" si="6"/>
        <v>25</v>
      </c>
      <c r="E22" s="23">
        <f t="shared" si="6"/>
        <v>25</v>
      </c>
      <c r="F22" s="23">
        <f t="shared" si="6"/>
        <v>30</v>
      </c>
      <c r="G22" s="23">
        <f t="shared" si="6"/>
        <v>30</v>
      </c>
      <c r="H22" s="23">
        <f t="shared" si="6"/>
        <v>30</v>
      </c>
      <c r="I22" s="23">
        <f t="shared" si="6"/>
        <v>30</v>
      </c>
      <c r="J22" s="23">
        <f t="shared" si="6"/>
        <v>35</v>
      </c>
      <c r="K22" s="23">
        <f t="shared" si="6"/>
        <v>35</v>
      </c>
      <c r="L22" s="23">
        <f t="shared" si="6"/>
        <v>35</v>
      </c>
      <c r="M22" s="23">
        <f t="shared" si="6"/>
        <v>35</v>
      </c>
      <c r="N22" s="23">
        <f t="shared" si="6"/>
        <v>40</v>
      </c>
      <c r="O22" s="23">
        <f t="shared" si="6"/>
        <v>40</v>
      </c>
    </row>
    <row r="23" spans="1:15" ht="12.75" customHeight="1">
      <c r="A23" s="37"/>
      <c r="B23" s="21" t="s">
        <v>22</v>
      </c>
      <c r="C23" s="24" t="s">
        <v>0</v>
      </c>
      <c r="D23" s="23">
        <f t="shared" si="6"/>
        <v>27.5</v>
      </c>
      <c r="E23" s="23">
        <f t="shared" si="6"/>
        <v>27.5</v>
      </c>
      <c r="F23" s="23">
        <f t="shared" si="6"/>
        <v>35</v>
      </c>
      <c r="G23" s="23">
        <f t="shared" si="6"/>
        <v>35</v>
      </c>
      <c r="H23" s="23">
        <f t="shared" si="6"/>
        <v>35</v>
      </c>
      <c r="I23" s="23">
        <f t="shared" si="6"/>
        <v>35</v>
      </c>
      <c r="J23" s="23">
        <f t="shared" si="6"/>
        <v>42.5</v>
      </c>
      <c r="K23" s="23">
        <f t="shared" si="6"/>
        <v>42.5</v>
      </c>
      <c r="L23" s="23">
        <f t="shared" si="6"/>
        <v>42.5</v>
      </c>
      <c r="M23" s="23">
        <f t="shared" si="6"/>
        <v>42.5</v>
      </c>
      <c r="N23" s="23">
        <f t="shared" si="6"/>
        <v>50</v>
      </c>
      <c r="O23" s="23">
        <f t="shared" si="6"/>
        <v>50</v>
      </c>
    </row>
    <row r="24" spans="1:15" ht="12.75" customHeight="1">
      <c r="A24" s="37"/>
      <c r="B24" s="21" t="s">
        <v>10</v>
      </c>
      <c r="C24" s="25" t="s">
        <v>3</v>
      </c>
      <c r="D24" s="15">
        <f>ROUND(((G4-(G4*$I$4))/$E$1),(0/5))*$E$1</f>
        <v>30</v>
      </c>
      <c r="E24" s="15">
        <f aca="true" t="shared" si="7" ref="E24:O24">D24+$H$4</f>
        <v>32.5</v>
      </c>
      <c r="F24" s="15">
        <f t="shared" si="7"/>
        <v>35</v>
      </c>
      <c r="G24" s="15">
        <f t="shared" si="7"/>
        <v>37.5</v>
      </c>
      <c r="H24" s="15">
        <f t="shared" si="7"/>
        <v>40</v>
      </c>
      <c r="I24" s="15">
        <f t="shared" si="7"/>
        <v>42.5</v>
      </c>
      <c r="J24" s="15">
        <f t="shared" si="7"/>
        <v>45</v>
      </c>
      <c r="K24" s="15">
        <f t="shared" si="7"/>
        <v>47.5</v>
      </c>
      <c r="L24" s="15">
        <f t="shared" si="7"/>
        <v>50</v>
      </c>
      <c r="M24" s="15">
        <f t="shared" si="7"/>
        <v>52.5</v>
      </c>
      <c r="N24" s="15">
        <f t="shared" si="7"/>
        <v>55</v>
      </c>
      <c r="O24" s="15">
        <f t="shared" si="7"/>
        <v>57.5</v>
      </c>
    </row>
    <row r="25" spans="1:15" ht="12.75" customHeight="1">
      <c r="A25" s="39"/>
      <c r="B25" s="34"/>
      <c r="C25" s="6"/>
      <c r="D25" s="26" t="s">
        <v>19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2.75" customHeight="1">
      <c r="A26" s="36" t="str">
        <f>$C$5</f>
        <v>Kreuzheben</v>
      </c>
      <c r="B26" s="21" t="s">
        <v>22</v>
      </c>
      <c r="C26" s="22" t="s">
        <v>48</v>
      </c>
      <c r="D26" s="23">
        <f>B5</f>
        <v>30</v>
      </c>
      <c r="E26" s="23">
        <f aca="true" t="shared" si="8" ref="E26:O26">D26</f>
        <v>30</v>
      </c>
      <c r="F26" s="23">
        <f t="shared" si="8"/>
        <v>30</v>
      </c>
      <c r="G26" s="23">
        <f t="shared" si="8"/>
        <v>30</v>
      </c>
      <c r="H26" s="23">
        <f t="shared" si="8"/>
        <v>30</v>
      </c>
      <c r="I26" s="23">
        <f t="shared" si="8"/>
        <v>30</v>
      </c>
      <c r="J26" s="23">
        <f t="shared" si="8"/>
        <v>30</v>
      </c>
      <c r="K26" s="23">
        <f t="shared" si="8"/>
        <v>30</v>
      </c>
      <c r="L26" s="23">
        <f t="shared" si="8"/>
        <v>30</v>
      </c>
      <c r="M26" s="23">
        <f t="shared" si="8"/>
        <v>30</v>
      </c>
      <c r="N26" s="23">
        <f t="shared" si="8"/>
        <v>30</v>
      </c>
      <c r="O26" s="23">
        <f t="shared" si="8"/>
        <v>30</v>
      </c>
    </row>
    <row r="27" spans="1:15" ht="12.75" customHeight="1">
      <c r="A27" s="37"/>
      <c r="B27" s="21" t="s">
        <v>22</v>
      </c>
      <c r="C27" s="24" t="s">
        <v>8</v>
      </c>
      <c r="D27" s="23">
        <f aca="true" t="shared" si="9" ref="D27:O28">((ROUND(((((D$29-D$26)/3)*1)/2.5),0))*2.5)+D26</f>
        <v>37.5</v>
      </c>
      <c r="E27" s="23">
        <f t="shared" si="9"/>
        <v>40</v>
      </c>
      <c r="F27" s="23">
        <f t="shared" si="9"/>
        <v>42.5</v>
      </c>
      <c r="G27" s="23">
        <f t="shared" si="9"/>
        <v>45</v>
      </c>
      <c r="H27" s="23">
        <f t="shared" si="9"/>
        <v>47.5</v>
      </c>
      <c r="I27" s="23">
        <f t="shared" si="9"/>
        <v>50</v>
      </c>
      <c r="J27" s="23">
        <f t="shared" si="9"/>
        <v>52.5</v>
      </c>
      <c r="K27" s="23">
        <f t="shared" si="9"/>
        <v>55</v>
      </c>
      <c r="L27" s="23">
        <f t="shared" si="9"/>
        <v>57.5</v>
      </c>
      <c r="M27" s="23">
        <f t="shared" si="9"/>
        <v>60</v>
      </c>
      <c r="N27" s="23">
        <f t="shared" si="9"/>
        <v>62.5</v>
      </c>
      <c r="O27" s="23">
        <f t="shared" si="9"/>
        <v>65</v>
      </c>
    </row>
    <row r="28" spans="1:15" ht="12.75" customHeight="1">
      <c r="A28" s="37"/>
      <c r="B28" s="21" t="s">
        <v>22</v>
      </c>
      <c r="C28" s="24" t="s">
        <v>0</v>
      </c>
      <c r="D28" s="23">
        <f t="shared" si="9"/>
        <v>45</v>
      </c>
      <c r="E28" s="23">
        <f t="shared" si="9"/>
        <v>50</v>
      </c>
      <c r="F28" s="23">
        <f t="shared" si="9"/>
        <v>55</v>
      </c>
      <c r="G28" s="23">
        <f t="shared" si="9"/>
        <v>60</v>
      </c>
      <c r="H28" s="23">
        <f t="shared" si="9"/>
        <v>65</v>
      </c>
      <c r="I28" s="23">
        <f t="shared" si="9"/>
        <v>70</v>
      </c>
      <c r="J28" s="23">
        <f t="shared" si="9"/>
        <v>75</v>
      </c>
      <c r="K28" s="23">
        <f t="shared" si="9"/>
        <v>80</v>
      </c>
      <c r="L28" s="23">
        <f t="shared" si="9"/>
        <v>85</v>
      </c>
      <c r="M28" s="23">
        <f t="shared" si="9"/>
        <v>90</v>
      </c>
      <c r="N28" s="23">
        <f t="shared" si="9"/>
        <v>95</v>
      </c>
      <c r="O28" s="23">
        <f t="shared" si="9"/>
        <v>100</v>
      </c>
    </row>
    <row r="29" spans="1:15" ht="12.75" customHeight="1">
      <c r="A29" s="37"/>
      <c r="B29" s="21" t="s">
        <v>10</v>
      </c>
      <c r="C29" s="25" t="s">
        <v>5</v>
      </c>
      <c r="D29" s="15">
        <f>ROUND(((G5-(G5*$I$5))/$E$1),(0/5))*$E$1</f>
        <v>50</v>
      </c>
      <c r="E29" s="15">
        <f aca="true" t="shared" si="10" ref="E29:O29">D29+$H$5</f>
        <v>57.5</v>
      </c>
      <c r="F29" s="15">
        <f t="shared" si="10"/>
        <v>65</v>
      </c>
      <c r="G29" s="15">
        <f t="shared" si="10"/>
        <v>72.5</v>
      </c>
      <c r="H29" s="15">
        <f t="shared" si="10"/>
        <v>80</v>
      </c>
      <c r="I29" s="15">
        <f t="shared" si="10"/>
        <v>87.5</v>
      </c>
      <c r="J29" s="15">
        <f t="shared" si="10"/>
        <v>95</v>
      </c>
      <c r="K29" s="15">
        <f t="shared" si="10"/>
        <v>102.5</v>
      </c>
      <c r="L29" s="15">
        <f t="shared" si="10"/>
        <v>110</v>
      </c>
      <c r="M29" s="15">
        <f t="shared" si="10"/>
        <v>117.5</v>
      </c>
      <c r="N29" s="15">
        <f t="shared" si="10"/>
        <v>125</v>
      </c>
      <c r="O29" s="15">
        <f t="shared" si="10"/>
        <v>132.5</v>
      </c>
    </row>
    <row r="30" spans="1:15" ht="12.75" customHeight="1">
      <c r="A30" s="39"/>
      <c r="B30" s="34"/>
      <c r="C30" s="47"/>
      <c r="D30" s="26">
        <v>5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2.75" customHeight="1">
      <c r="A31" s="36" t="str">
        <f>$C$8</f>
        <v>Dips</v>
      </c>
      <c r="B31" s="79" t="s">
        <v>62</v>
      </c>
      <c r="C31" s="24" t="s">
        <v>23</v>
      </c>
      <c r="D31" s="23">
        <v>8</v>
      </c>
      <c r="E31" s="23">
        <v>10</v>
      </c>
      <c r="F31" s="23">
        <v>11</v>
      </c>
      <c r="G31" s="23" t="s">
        <v>27</v>
      </c>
      <c r="H31" s="23" t="s">
        <v>27</v>
      </c>
      <c r="I31" s="23"/>
      <c r="J31" s="23"/>
      <c r="K31" s="23"/>
      <c r="L31" s="23"/>
      <c r="M31" s="23"/>
      <c r="N31" s="23"/>
      <c r="O31" s="23"/>
    </row>
    <row r="32" spans="1:15" ht="12.75" customHeight="1">
      <c r="A32" s="37" t="s">
        <v>26</v>
      </c>
      <c r="B32" s="32" t="s">
        <v>63</v>
      </c>
      <c r="C32" s="24" t="s">
        <v>24</v>
      </c>
      <c r="D32" s="23">
        <v>6</v>
      </c>
      <c r="E32" s="23">
        <v>6</v>
      </c>
      <c r="F32" s="23">
        <v>8</v>
      </c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 customHeight="1">
      <c r="A33" s="40"/>
      <c r="B33" s="41"/>
      <c r="C33" s="27" t="s">
        <v>17</v>
      </c>
      <c r="D33" s="23">
        <v>4</v>
      </c>
      <c r="E33" s="23">
        <v>6</v>
      </c>
      <c r="F33" s="23">
        <v>4</v>
      </c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2.75" customHeight="1">
      <c r="A34" s="44" t="s">
        <v>9</v>
      </c>
      <c r="B34" s="45"/>
      <c r="C34" s="20" t="s">
        <v>28</v>
      </c>
      <c r="D34" s="20" t="s">
        <v>30</v>
      </c>
      <c r="E34" s="20" t="s">
        <v>29</v>
      </c>
      <c r="F34" s="20" t="s">
        <v>31</v>
      </c>
      <c r="G34" s="20" t="s">
        <v>32</v>
      </c>
      <c r="H34" s="20" t="s">
        <v>29</v>
      </c>
      <c r="I34" s="20" t="s">
        <v>31</v>
      </c>
      <c r="J34" s="20" t="s">
        <v>32</v>
      </c>
      <c r="K34" s="20" t="s">
        <v>29</v>
      </c>
      <c r="L34" s="20" t="s">
        <v>31</v>
      </c>
      <c r="M34" s="20" t="s">
        <v>32</v>
      </c>
      <c r="N34" s="20" t="s">
        <v>29</v>
      </c>
      <c r="O34" s="20" t="s">
        <v>31</v>
      </c>
    </row>
    <row r="35" spans="1:15" ht="12.75" customHeight="1">
      <c r="A35" s="36" t="str">
        <f>$C$3</f>
        <v>Kniebeuge</v>
      </c>
      <c r="B35" s="21" t="s">
        <v>22</v>
      </c>
      <c r="C35" s="22" t="s">
        <v>48</v>
      </c>
      <c r="D35" s="23">
        <f>D14</f>
        <v>20</v>
      </c>
      <c r="E35" s="23">
        <f aca="true" t="shared" si="11" ref="E35:O35">D35</f>
        <v>20</v>
      </c>
      <c r="F35" s="23">
        <f t="shared" si="11"/>
        <v>20</v>
      </c>
      <c r="G35" s="23">
        <f t="shared" si="11"/>
        <v>20</v>
      </c>
      <c r="H35" s="23">
        <f t="shared" si="11"/>
        <v>20</v>
      </c>
      <c r="I35" s="23">
        <f t="shared" si="11"/>
        <v>20</v>
      </c>
      <c r="J35" s="23">
        <f t="shared" si="11"/>
        <v>20</v>
      </c>
      <c r="K35" s="23">
        <f t="shared" si="11"/>
        <v>20</v>
      </c>
      <c r="L35" s="23">
        <f t="shared" si="11"/>
        <v>20</v>
      </c>
      <c r="M35" s="23">
        <f t="shared" si="11"/>
        <v>20</v>
      </c>
      <c r="N35" s="23">
        <f t="shared" si="11"/>
        <v>20</v>
      </c>
      <c r="O35" s="23">
        <f t="shared" si="11"/>
        <v>20</v>
      </c>
    </row>
    <row r="36" spans="1:15" ht="12.75" customHeight="1">
      <c r="A36" s="37"/>
      <c r="B36" s="21" t="s">
        <v>22</v>
      </c>
      <c r="C36" s="24" t="s">
        <v>5</v>
      </c>
      <c r="D36" s="23">
        <f aca="true" t="shared" si="12" ref="D36:O38">((ROUND(((((D$39-D$35)/4)*1)/2.5),0))*2.5)+D35</f>
        <v>27.5</v>
      </c>
      <c r="E36" s="23">
        <f t="shared" si="12"/>
        <v>30</v>
      </c>
      <c r="F36" s="23">
        <f t="shared" si="12"/>
        <v>32.5</v>
      </c>
      <c r="G36" s="23">
        <f t="shared" si="12"/>
        <v>35</v>
      </c>
      <c r="H36" s="23">
        <f t="shared" si="12"/>
        <v>37.5</v>
      </c>
      <c r="I36" s="23">
        <f t="shared" si="12"/>
        <v>40</v>
      </c>
      <c r="J36" s="23">
        <f t="shared" si="12"/>
        <v>42.5</v>
      </c>
      <c r="K36" s="23">
        <f t="shared" si="12"/>
        <v>45</v>
      </c>
      <c r="L36" s="23">
        <f t="shared" si="12"/>
        <v>47.5</v>
      </c>
      <c r="M36" s="23">
        <f t="shared" si="12"/>
        <v>50</v>
      </c>
      <c r="N36" s="23">
        <f t="shared" si="12"/>
        <v>52.5</v>
      </c>
      <c r="O36" s="23">
        <f t="shared" si="12"/>
        <v>55</v>
      </c>
    </row>
    <row r="37" spans="1:15" ht="12.75" customHeight="1">
      <c r="A37" s="37"/>
      <c r="B37" s="21" t="s">
        <v>22</v>
      </c>
      <c r="C37" s="24" t="s">
        <v>8</v>
      </c>
      <c r="D37" s="23">
        <f t="shared" si="12"/>
        <v>35</v>
      </c>
      <c r="E37" s="23">
        <f t="shared" si="12"/>
        <v>40</v>
      </c>
      <c r="F37" s="23">
        <f t="shared" si="12"/>
        <v>45</v>
      </c>
      <c r="G37" s="23">
        <f t="shared" si="12"/>
        <v>50</v>
      </c>
      <c r="H37" s="23">
        <f t="shared" si="12"/>
        <v>55</v>
      </c>
      <c r="I37" s="23">
        <f t="shared" si="12"/>
        <v>60</v>
      </c>
      <c r="J37" s="23">
        <f t="shared" si="12"/>
        <v>65</v>
      </c>
      <c r="K37" s="23">
        <f t="shared" si="12"/>
        <v>70</v>
      </c>
      <c r="L37" s="23">
        <f t="shared" si="12"/>
        <v>75</v>
      </c>
      <c r="M37" s="23">
        <f t="shared" si="12"/>
        <v>80</v>
      </c>
      <c r="N37" s="23">
        <f t="shared" si="12"/>
        <v>85</v>
      </c>
      <c r="O37" s="23">
        <f t="shared" si="12"/>
        <v>90</v>
      </c>
    </row>
    <row r="38" spans="1:15" ht="12.75" customHeight="1">
      <c r="A38" s="37"/>
      <c r="B38" s="21" t="s">
        <v>22</v>
      </c>
      <c r="C38" s="24" t="s">
        <v>0</v>
      </c>
      <c r="D38" s="23">
        <f t="shared" si="12"/>
        <v>42.5</v>
      </c>
      <c r="E38" s="23">
        <f t="shared" si="12"/>
        <v>50</v>
      </c>
      <c r="F38" s="23">
        <f t="shared" si="12"/>
        <v>57.5</v>
      </c>
      <c r="G38" s="23">
        <f t="shared" si="12"/>
        <v>65</v>
      </c>
      <c r="H38" s="23">
        <f t="shared" si="12"/>
        <v>72.5</v>
      </c>
      <c r="I38" s="23">
        <f t="shared" si="12"/>
        <v>80</v>
      </c>
      <c r="J38" s="23">
        <f t="shared" si="12"/>
        <v>87.5</v>
      </c>
      <c r="K38" s="23">
        <f t="shared" si="12"/>
        <v>95</v>
      </c>
      <c r="L38" s="23">
        <f t="shared" si="12"/>
        <v>102.5</v>
      </c>
      <c r="M38" s="23">
        <f t="shared" si="12"/>
        <v>110</v>
      </c>
      <c r="N38" s="23">
        <f t="shared" si="12"/>
        <v>117.5</v>
      </c>
      <c r="O38" s="23">
        <f t="shared" si="12"/>
        <v>125</v>
      </c>
    </row>
    <row r="39" spans="1:15" ht="12.75" customHeight="1">
      <c r="A39" s="37"/>
      <c r="B39" s="21" t="s">
        <v>10</v>
      </c>
      <c r="C39" s="25" t="s">
        <v>3</v>
      </c>
      <c r="D39" s="15">
        <f>(ROUND(((G3-(G3*$I$3))/$E$1),(0/5))*$E$1)+$H$3</f>
        <v>45</v>
      </c>
      <c r="E39" s="15">
        <f aca="true" t="shared" si="13" ref="E39:O39">E18+$H$3</f>
        <v>55</v>
      </c>
      <c r="F39" s="15">
        <f t="shared" si="13"/>
        <v>65</v>
      </c>
      <c r="G39" s="15">
        <f t="shared" si="13"/>
        <v>75</v>
      </c>
      <c r="H39" s="15">
        <f t="shared" si="13"/>
        <v>85</v>
      </c>
      <c r="I39" s="15">
        <f t="shared" si="13"/>
        <v>95</v>
      </c>
      <c r="J39" s="15">
        <f t="shared" si="13"/>
        <v>105</v>
      </c>
      <c r="K39" s="15">
        <f t="shared" si="13"/>
        <v>115</v>
      </c>
      <c r="L39" s="15">
        <f t="shared" si="13"/>
        <v>125</v>
      </c>
      <c r="M39" s="15">
        <f t="shared" si="13"/>
        <v>135</v>
      </c>
      <c r="N39" s="15">
        <f t="shared" si="13"/>
        <v>145</v>
      </c>
      <c r="O39" s="15">
        <f t="shared" si="13"/>
        <v>155</v>
      </c>
    </row>
    <row r="40" spans="1:15" ht="12.75" customHeight="1">
      <c r="A40" s="39"/>
      <c r="B40" s="34"/>
      <c r="C40" s="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2.75" customHeight="1">
      <c r="A41" s="36" t="str">
        <f>$C$6</f>
        <v>Frontdrücken</v>
      </c>
      <c r="B41" s="21" t="s">
        <v>22</v>
      </c>
      <c r="C41" s="22" t="s">
        <v>48</v>
      </c>
      <c r="D41" s="23">
        <f>B6</f>
        <v>20</v>
      </c>
      <c r="E41" s="23">
        <f aca="true" t="shared" si="14" ref="E41:O41">D41</f>
        <v>20</v>
      </c>
      <c r="F41" s="23">
        <f t="shared" si="14"/>
        <v>20</v>
      </c>
      <c r="G41" s="23">
        <f t="shared" si="14"/>
        <v>20</v>
      </c>
      <c r="H41" s="23">
        <f t="shared" si="14"/>
        <v>20</v>
      </c>
      <c r="I41" s="23">
        <f t="shared" si="14"/>
        <v>20</v>
      </c>
      <c r="J41" s="23">
        <f t="shared" si="14"/>
        <v>20</v>
      </c>
      <c r="K41" s="23">
        <f t="shared" si="14"/>
        <v>20</v>
      </c>
      <c r="L41" s="23">
        <f t="shared" si="14"/>
        <v>20</v>
      </c>
      <c r="M41" s="23">
        <f t="shared" si="14"/>
        <v>20</v>
      </c>
      <c r="N41" s="23">
        <f t="shared" si="14"/>
        <v>20</v>
      </c>
      <c r="O41" s="23">
        <f t="shared" si="14"/>
        <v>20</v>
      </c>
    </row>
    <row r="42" spans="1:15" ht="12.75" customHeight="1">
      <c r="A42" s="37"/>
      <c r="B42" s="21" t="s">
        <v>22</v>
      </c>
      <c r="C42" s="24" t="s">
        <v>5</v>
      </c>
      <c r="D42" s="23">
        <f aca="true" t="shared" si="15" ref="D42:O44">((ROUND(((((D$45-D$41)/4)*1)/2.5),0))*2.5)+D41</f>
        <v>20</v>
      </c>
      <c r="E42" s="23">
        <f t="shared" si="15"/>
        <v>20</v>
      </c>
      <c r="F42" s="23">
        <f t="shared" si="15"/>
        <v>22.5</v>
      </c>
      <c r="G42" s="23">
        <f t="shared" si="15"/>
        <v>22.5</v>
      </c>
      <c r="H42" s="23">
        <f t="shared" si="15"/>
        <v>22.5</v>
      </c>
      <c r="I42" s="23">
        <f t="shared" si="15"/>
        <v>22.5</v>
      </c>
      <c r="J42" s="23">
        <f t="shared" si="15"/>
        <v>25</v>
      </c>
      <c r="K42" s="23">
        <f t="shared" si="15"/>
        <v>25</v>
      </c>
      <c r="L42" s="23">
        <f t="shared" si="15"/>
        <v>25</v>
      </c>
      <c r="M42" s="23">
        <f t="shared" si="15"/>
        <v>25</v>
      </c>
      <c r="N42" s="23">
        <f t="shared" si="15"/>
        <v>27.5</v>
      </c>
      <c r="O42" s="23">
        <f t="shared" si="15"/>
        <v>27.5</v>
      </c>
    </row>
    <row r="43" spans="1:15" ht="12.75" customHeight="1">
      <c r="A43" s="37"/>
      <c r="B43" s="21" t="s">
        <v>22</v>
      </c>
      <c r="C43" s="24" t="s">
        <v>8</v>
      </c>
      <c r="D43" s="23">
        <f t="shared" si="15"/>
        <v>20</v>
      </c>
      <c r="E43" s="23">
        <f t="shared" si="15"/>
        <v>20</v>
      </c>
      <c r="F43" s="23">
        <f t="shared" si="15"/>
        <v>25</v>
      </c>
      <c r="G43" s="23">
        <f t="shared" si="15"/>
        <v>25</v>
      </c>
      <c r="H43" s="23">
        <f t="shared" si="15"/>
        <v>25</v>
      </c>
      <c r="I43" s="23">
        <f t="shared" si="15"/>
        <v>25</v>
      </c>
      <c r="J43" s="23">
        <f t="shared" si="15"/>
        <v>30</v>
      </c>
      <c r="K43" s="23">
        <f t="shared" si="15"/>
        <v>30</v>
      </c>
      <c r="L43" s="23">
        <f t="shared" si="15"/>
        <v>30</v>
      </c>
      <c r="M43" s="23">
        <f t="shared" si="15"/>
        <v>30</v>
      </c>
      <c r="N43" s="23">
        <f t="shared" si="15"/>
        <v>35</v>
      </c>
      <c r="O43" s="23">
        <f t="shared" si="15"/>
        <v>35</v>
      </c>
    </row>
    <row r="44" spans="1:15" ht="12.75" customHeight="1">
      <c r="A44" s="37"/>
      <c r="B44" s="21" t="s">
        <v>22</v>
      </c>
      <c r="C44" s="24" t="s">
        <v>0</v>
      </c>
      <c r="D44" s="23">
        <f t="shared" si="15"/>
        <v>20</v>
      </c>
      <c r="E44" s="23">
        <f t="shared" si="15"/>
        <v>20</v>
      </c>
      <c r="F44" s="23">
        <f t="shared" si="15"/>
        <v>27.5</v>
      </c>
      <c r="G44" s="23">
        <f t="shared" si="15"/>
        <v>27.5</v>
      </c>
      <c r="H44" s="23">
        <f t="shared" si="15"/>
        <v>27.5</v>
      </c>
      <c r="I44" s="23">
        <f t="shared" si="15"/>
        <v>27.5</v>
      </c>
      <c r="J44" s="23">
        <f t="shared" si="15"/>
        <v>35</v>
      </c>
      <c r="K44" s="23">
        <f t="shared" si="15"/>
        <v>35</v>
      </c>
      <c r="L44" s="23">
        <f t="shared" si="15"/>
        <v>35</v>
      </c>
      <c r="M44" s="23">
        <f t="shared" si="15"/>
        <v>35</v>
      </c>
      <c r="N44" s="23">
        <f t="shared" si="15"/>
        <v>42.5</v>
      </c>
      <c r="O44" s="23">
        <f t="shared" si="15"/>
        <v>42.5</v>
      </c>
    </row>
    <row r="45" spans="1:15" ht="12.75" customHeight="1">
      <c r="A45" s="37"/>
      <c r="B45" s="21" t="s">
        <v>10</v>
      </c>
      <c r="C45" s="25" t="s">
        <v>3</v>
      </c>
      <c r="D45" s="15">
        <f>ROUND(((G6-(G6*$I$6))/$E$1),(0/5))*$E$1</f>
        <v>20</v>
      </c>
      <c r="E45" s="15">
        <f aca="true" t="shared" si="16" ref="E45:O45">D45+$H$6</f>
        <v>22.5</v>
      </c>
      <c r="F45" s="15">
        <f t="shared" si="16"/>
        <v>25</v>
      </c>
      <c r="G45" s="15">
        <f t="shared" si="16"/>
        <v>27.5</v>
      </c>
      <c r="H45" s="15">
        <f t="shared" si="16"/>
        <v>30</v>
      </c>
      <c r="I45" s="15">
        <f t="shared" si="16"/>
        <v>32.5</v>
      </c>
      <c r="J45" s="15">
        <f t="shared" si="16"/>
        <v>35</v>
      </c>
      <c r="K45" s="15">
        <f t="shared" si="16"/>
        <v>37.5</v>
      </c>
      <c r="L45" s="15">
        <f t="shared" si="16"/>
        <v>40</v>
      </c>
      <c r="M45" s="15">
        <f t="shared" si="16"/>
        <v>42.5</v>
      </c>
      <c r="N45" s="15">
        <f t="shared" si="16"/>
        <v>45</v>
      </c>
      <c r="O45" s="15">
        <f t="shared" si="16"/>
        <v>47.5</v>
      </c>
    </row>
    <row r="46" spans="1:15" ht="12.75" customHeight="1">
      <c r="A46" s="39"/>
      <c r="B46" s="34"/>
      <c r="C46" s="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2.75" customHeight="1">
      <c r="A47" s="49" t="str">
        <f>$C$10</f>
        <v>*PowerClean</v>
      </c>
      <c r="B47" s="50" t="s">
        <v>22</v>
      </c>
      <c r="C47" s="22" t="s">
        <v>48</v>
      </c>
      <c r="D47" s="23">
        <f>B10</f>
        <v>30</v>
      </c>
      <c r="E47" s="23">
        <f aca="true" t="shared" si="17" ref="E47:O47">D47</f>
        <v>30</v>
      </c>
      <c r="F47" s="23">
        <f t="shared" si="17"/>
        <v>30</v>
      </c>
      <c r="G47" s="23">
        <f t="shared" si="17"/>
        <v>30</v>
      </c>
      <c r="H47" s="23">
        <f t="shared" si="17"/>
        <v>30</v>
      </c>
      <c r="I47" s="23">
        <f t="shared" si="17"/>
        <v>30</v>
      </c>
      <c r="J47" s="23">
        <f t="shared" si="17"/>
        <v>30</v>
      </c>
      <c r="K47" s="23">
        <f t="shared" si="17"/>
        <v>30</v>
      </c>
      <c r="L47" s="23">
        <f t="shared" si="17"/>
        <v>30</v>
      </c>
      <c r="M47" s="23">
        <f t="shared" si="17"/>
        <v>30</v>
      </c>
      <c r="N47" s="23">
        <f t="shared" si="17"/>
        <v>30</v>
      </c>
      <c r="O47" s="23">
        <f t="shared" si="17"/>
        <v>30</v>
      </c>
    </row>
    <row r="48" spans="1:15" ht="12.75" customHeight="1">
      <c r="A48" s="37"/>
      <c r="B48" s="21" t="s">
        <v>22</v>
      </c>
      <c r="C48" s="24" t="s">
        <v>5</v>
      </c>
      <c r="D48" s="23">
        <f>((ROUND(((((D$51-D$47)/4)*1)/2.5),0))*2.5)+D47</f>
        <v>30</v>
      </c>
      <c r="E48" s="23">
        <f>((ROUND(((((E$51-E$47)/4)*1)/2.5),0))*2.5)+E47</f>
        <v>30</v>
      </c>
      <c r="F48" s="23">
        <f>((ROUND(((((F$51-F$47)/4)*1)/2.5),0))*2.5)+F47</f>
        <v>32.5</v>
      </c>
      <c r="G48" s="23">
        <f>((ROUND(((((G$51-G$47)/4)*1)/2.5),0))*2.5)+G47</f>
        <v>32.5</v>
      </c>
      <c r="H48" s="23">
        <f>((ROUND(((((H$51-H$47)/4)*1)/2.5),0))*2.5)+H47</f>
        <v>32.5</v>
      </c>
      <c r="I48" s="23">
        <f>((ROUND(((((I$51-I$47)/4)*1)/2.5),0))*2.5)+I47</f>
        <v>32.5</v>
      </c>
      <c r="J48" s="23">
        <f>((ROUND(((((J$51-J$47)/4)*1)/2.5),0))*2.5)+J47</f>
        <v>35</v>
      </c>
      <c r="K48" s="23">
        <f>((ROUND(((((K$51-K$47)/4)*1)/2.5),0))*2.5)+K47</f>
        <v>35</v>
      </c>
      <c r="L48" s="23">
        <f>((ROUND(((((L$51-L$47)/4)*1)/2.5),0))*2.5)+L47</f>
        <v>35</v>
      </c>
      <c r="M48" s="23">
        <f>((ROUND(((((M$51-M$47)/4)*1)/2.5),0))*2.5)+M47</f>
        <v>35</v>
      </c>
      <c r="N48" s="23">
        <f>((ROUND(((((N$51-N$47)/4)*1)/2.5),0))*2.5)+N47</f>
        <v>37.5</v>
      </c>
      <c r="O48" s="23">
        <f>((ROUND(((((O$51-O$47)/4)*1)/2.5),0))*2.5)+O47</f>
        <v>37.5</v>
      </c>
    </row>
    <row r="49" spans="1:15" ht="12.75" customHeight="1">
      <c r="A49" s="37"/>
      <c r="B49" s="21" t="s">
        <v>22</v>
      </c>
      <c r="C49" s="24" t="s">
        <v>8</v>
      </c>
      <c r="D49" s="23">
        <f>((ROUND(((((D$51-D$47)/4)*1)/2.5),0))*2.5)+D48</f>
        <v>30</v>
      </c>
      <c r="E49" s="23">
        <f>((ROUND(((((E$51-E$47)/4)*1)/2.5),0))*2.5)+E48</f>
        <v>30</v>
      </c>
      <c r="F49" s="23">
        <f>((ROUND(((((F$51-F$47)/4)*1)/2.5),0))*2.5)+F48</f>
        <v>35</v>
      </c>
      <c r="G49" s="23">
        <f>((ROUND(((((G$51-G$47)/4)*1)/2.5),0))*2.5)+G48</f>
        <v>35</v>
      </c>
      <c r="H49" s="23">
        <f>((ROUND(((((H$51-H$47)/4)*1)/2.5),0))*2.5)+H48</f>
        <v>35</v>
      </c>
      <c r="I49" s="23">
        <f>((ROUND(((((I$51-I$47)/4)*1)/2.5),0))*2.5)+I48</f>
        <v>35</v>
      </c>
      <c r="J49" s="23">
        <f>((ROUND(((((J$51-J$47)/4)*1)/2.5),0))*2.5)+J48</f>
        <v>40</v>
      </c>
      <c r="K49" s="23">
        <f>((ROUND(((((K$51-K$47)/4)*1)/2.5),0))*2.5)+K48</f>
        <v>40</v>
      </c>
      <c r="L49" s="23">
        <f>((ROUND(((((L$51-L$47)/4)*1)/2.5),0))*2.5)+L48</f>
        <v>40</v>
      </c>
      <c r="M49" s="23">
        <f>((ROUND(((((M$51-M$47)/4)*1)/2.5),0))*2.5)+M48</f>
        <v>40</v>
      </c>
      <c r="N49" s="23">
        <f>((ROUND(((((N$51-N$47)/4)*1)/2.5),0))*2.5)+N48</f>
        <v>45</v>
      </c>
      <c r="O49" s="23">
        <f>((ROUND(((((O$51-O$47)/4)*1)/2.5),0))*2.5)+O48</f>
        <v>45</v>
      </c>
    </row>
    <row r="50" spans="1:15" ht="12.75" customHeight="1">
      <c r="A50" s="37"/>
      <c r="B50" s="21" t="s">
        <v>22</v>
      </c>
      <c r="C50" s="24" t="s">
        <v>0</v>
      </c>
      <c r="D50" s="23">
        <f>((ROUND(((((D$51-D$47)/4)*1)/2.5),0))*2.5)+D49</f>
        <v>30</v>
      </c>
      <c r="E50" s="23">
        <f>((ROUND(((((E$51-E$47)/4)*1)/2.5),0))*2.5)+E49</f>
        <v>30</v>
      </c>
      <c r="F50" s="23">
        <f>((ROUND(((((F$51-F$47)/4)*1)/2.5),0))*2.5)+F49</f>
        <v>37.5</v>
      </c>
      <c r="G50" s="23">
        <f>((ROUND(((((G$51-G$47)/4)*1)/2.5),0))*2.5)+G49</f>
        <v>37.5</v>
      </c>
      <c r="H50" s="23">
        <f>((ROUND(((((H$51-H$47)/4)*1)/2.5),0))*2.5)+H49</f>
        <v>37.5</v>
      </c>
      <c r="I50" s="23">
        <f>((ROUND(((((I$51-I$47)/4)*1)/2.5),0))*2.5)+I49</f>
        <v>37.5</v>
      </c>
      <c r="J50" s="23">
        <f>((ROUND(((((J$51-J$47)/4)*1)/2.5),0))*2.5)+J49</f>
        <v>45</v>
      </c>
      <c r="K50" s="23">
        <f>((ROUND(((((K$51-K$47)/4)*1)/2.5),0))*2.5)+K49</f>
        <v>45</v>
      </c>
      <c r="L50" s="23">
        <f>((ROUND(((((L$51-L$47)/4)*1)/2.5),0))*2.5)+L49</f>
        <v>45</v>
      </c>
      <c r="M50" s="23">
        <f>((ROUND(((((M$51-M$47)/4)*1)/2.5),0))*2.5)+M49</f>
        <v>45</v>
      </c>
      <c r="N50" s="23">
        <f>((ROUND(((((N$51-N$47)/4)*1)/2.5),0))*2.5)+N49</f>
        <v>52.5</v>
      </c>
      <c r="O50" s="23">
        <f>((ROUND(((((O$51-O$47)/4)*1)/2.5),0))*2.5)+O49</f>
        <v>52.5</v>
      </c>
    </row>
    <row r="51" spans="1:15" ht="12.75" customHeight="1">
      <c r="A51" s="40"/>
      <c r="B51" s="51" t="s">
        <v>10</v>
      </c>
      <c r="C51" s="31" t="s">
        <v>3</v>
      </c>
      <c r="D51" s="15">
        <f>ROUND(((G10-(G10*$I$10))/$E$1),(0/5))*$E$1</f>
        <v>30</v>
      </c>
      <c r="E51" s="15">
        <f aca="true" t="shared" si="18" ref="E51:O51">D51+$H$10</f>
        <v>32.5</v>
      </c>
      <c r="F51" s="15">
        <f t="shared" si="18"/>
        <v>35</v>
      </c>
      <c r="G51" s="15">
        <f t="shared" si="18"/>
        <v>37.5</v>
      </c>
      <c r="H51" s="15">
        <f t="shared" si="18"/>
        <v>40</v>
      </c>
      <c r="I51" s="15">
        <f t="shared" si="18"/>
        <v>42.5</v>
      </c>
      <c r="J51" s="15">
        <f t="shared" si="18"/>
        <v>45</v>
      </c>
      <c r="K51" s="15">
        <f t="shared" si="18"/>
        <v>47.5</v>
      </c>
      <c r="L51" s="15">
        <f t="shared" si="18"/>
        <v>50</v>
      </c>
      <c r="M51" s="15">
        <f t="shared" si="18"/>
        <v>52.5</v>
      </c>
      <c r="N51" s="15">
        <f t="shared" si="18"/>
        <v>55</v>
      </c>
      <c r="O51" s="15">
        <f t="shared" si="18"/>
        <v>57.5</v>
      </c>
    </row>
    <row r="52" spans="1:15" ht="12.75" customHeight="1">
      <c r="A52" s="39"/>
      <c r="B52" s="34"/>
      <c r="C52" s="6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.75" customHeight="1">
      <c r="A53" s="36" t="str">
        <f>$C$9</f>
        <v>Klimmzüge</v>
      </c>
      <c r="B53" s="79" t="s">
        <v>62</v>
      </c>
      <c r="C53" s="24" t="s">
        <v>23</v>
      </c>
      <c r="D53" s="23">
        <v>8</v>
      </c>
      <c r="E53" s="23">
        <v>10</v>
      </c>
      <c r="F53" s="23">
        <v>11</v>
      </c>
      <c r="G53" s="23" t="s">
        <v>27</v>
      </c>
      <c r="H53" s="23" t="s">
        <v>27</v>
      </c>
      <c r="I53" s="29"/>
      <c r="J53" s="29"/>
      <c r="K53" s="29"/>
      <c r="L53" s="29"/>
      <c r="M53" s="29"/>
      <c r="N53" s="29"/>
      <c r="O53" s="29"/>
    </row>
    <row r="54" spans="1:15" ht="12.75" customHeight="1">
      <c r="A54" s="37" t="s">
        <v>26</v>
      </c>
      <c r="B54" s="32" t="s">
        <v>63</v>
      </c>
      <c r="C54" s="24" t="s">
        <v>24</v>
      </c>
      <c r="D54" s="23">
        <v>6</v>
      </c>
      <c r="E54" s="23">
        <v>6</v>
      </c>
      <c r="F54" s="23">
        <v>8</v>
      </c>
      <c r="G54" s="23"/>
      <c r="H54" s="23"/>
      <c r="I54" s="29"/>
      <c r="J54" s="29"/>
      <c r="K54" s="29"/>
      <c r="L54" s="29"/>
      <c r="M54" s="29"/>
      <c r="N54" s="29"/>
      <c r="O54" s="29"/>
    </row>
    <row r="55" spans="1:15" ht="12.75" customHeight="1">
      <c r="A55" s="40"/>
      <c r="B55" s="41"/>
      <c r="C55" s="27" t="s">
        <v>17</v>
      </c>
      <c r="D55" s="23">
        <v>4</v>
      </c>
      <c r="E55" s="23">
        <v>6</v>
      </c>
      <c r="F55" s="23">
        <v>4</v>
      </c>
      <c r="G55" s="23"/>
      <c r="H55" s="23"/>
      <c r="I55" s="29"/>
      <c r="J55" s="29"/>
      <c r="K55" s="29"/>
      <c r="L55" s="29"/>
      <c r="M55" s="29"/>
      <c r="N55" s="29"/>
      <c r="O55" s="29"/>
    </row>
    <row r="56" spans="1:15" ht="12.75" customHeight="1">
      <c r="A56" s="48"/>
      <c r="B56" s="48"/>
      <c r="C56" s="3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52"/>
    </row>
    <row r="57" spans="1:15" ht="12.75" customHeight="1">
      <c r="A57" s="36" t="s">
        <v>60</v>
      </c>
      <c r="B57" s="21" t="s">
        <v>22</v>
      </c>
      <c r="C57" s="22" t="s">
        <v>48</v>
      </c>
      <c r="D57" s="23">
        <f>B7</f>
        <v>30</v>
      </c>
      <c r="E57" s="23">
        <f aca="true" t="shared" si="19" ref="E57:O57">D57</f>
        <v>30</v>
      </c>
      <c r="F57" s="23">
        <f t="shared" si="19"/>
        <v>30</v>
      </c>
      <c r="G57" s="23">
        <f t="shared" si="19"/>
        <v>30</v>
      </c>
      <c r="H57" s="23">
        <f t="shared" si="19"/>
        <v>30</v>
      </c>
      <c r="I57" s="23">
        <f t="shared" si="19"/>
        <v>30</v>
      </c>
      <c r="J57" s="23">
        <f t="shared" si="19"/>
        <v>30</v>
      </c>
      <c r="K57" s="23">
        <f t="shared" si="19"/>
        <v>30</v>
      </c>
      <c r="L57" s="23">
        <f t="shared" si="19"/>
        <v>30</v>
      </c>
      <c r="M57" s="23">
        <f t="shared" si="19"/>
        <v>30</v>
      </c>
      <c r="N57" s="23">
        <f t="shared" si="19"/>
        <v>30</v>
      </c>
      <c r="O57" s="23">
        <f t="shared" si="19"/>
        <v>30</v>
      </c>
    </row>
    <row r="58" spans="1:15" ht="12.75" customHeight="1">
      <c r="A58" s="37"/>
      <c r="B58" s="21" t="s">
        <v>22</v>
      </c>
      <c r="C58" s="24" t="s">
        <v>5</v>
      </c>
      <c r="D58" s="23">
        <f>((ROUND(((((D$61-D$57)/4)*1)/2.5),0))*2.5)+D57</f>
        <v>27.5</v>
      </c>
      <c r="E58" s="23">
        <f>((ROUND(((((E$61-E$57)/4)*1)/2.5),0))*2.5)+E57</f>
        <v>27.5</v>
      </c>
      <c r="F58" s="23">
        <f>((ROUND(((((F$61-F$57)/4)*1)/2.5),0))*2.5)+F57</f>
        <v>27.5</v>
      </c>
      <c r="G58" s="23">
        <f>((ROUND(((((G$61-G$57)/4)*1)/2.5),0))*2.5)+G57</f>
        <v>30</v>
      </c>
      <c r="H58" s="23">
        <f>((ROUND(((((H$61-H$57)/4)*1)/2.5),0))*2.5)+H57</f>
        <v>30</v>
      </c>
      <c r="I58" s="23">
        <f>((ROUND(((((I$61-I$57)/4)*1)/2.5),0))*2.5)+I57</f>
        <v>30</v>
      </c>
      <c r="J58" s="23">
        <f>((ROUND(((((J$61-J$57)/4)*1)/2.5),0))*2.5)+J57</f>
        <v>32.5</v>
      </c>
      <c r="K58" s="23">
        <f>((ROUND(((((K$61-K$57)/4)*1)/2.5),0))*2.5)+K57</f>
        <v>32.5</v>
      </c>
      <c r="L58" s="23">
        <f>((ROUND(((((L$61-L$57)/4)*1)/2.5),0))*2.5)+L57</f>
        <v>32.5</v>
      </c>
      <c r="M58" s="23">
        <f>((ROUND(((((M$61-M$57)/4)*1)/2.5),0))*2.5)+M57</f>
        <v>32.5</v>
      </c>
      <c r="N58" s="23">
        <f>((ROUND(((((N$61-N$57)/4)*1)/2.5),0))*2.5)+N57</f>
        <v>35</v>
      </c>
      <c r="O58" s="23">
        <f>((ROUND(((((O$61-O$57)/4)*1)/2.5),0))*2.5)+O57</f>
        <v>35</v>
      </c>
    </row>
    <row r="59" spans="1:15" ht="12.75" customHeight="1">
      <c r="A59" s="37"/>
      <c r="B59" s="21" t="s">
        <v>22</v>
      </c>
      <c r="C59" s="24" t="s">
        <v>8</v>
      </c>
      <c r="D59" s="23">
        <f>((ROUND(((((D$61-D$57)/4)*1)/2.5),0))*2.5)+D58</f>
        <v>25</v>
      </c>
      <c r="E59" s="23">
        <f>((ROUND(((((E$61-E$57)/4)*1)/2.5),0))*2.5)+E58</f>
        <v>25</v>
      </c>
      <c r="F59" s="23">
        <f>((ROUND(((((F$61-F$57)/4)*1)/2.5),0))*2.5)+F58</f>
        <v>25</v>
      </c>
      <c r="G59" s="23">
        <f>((ROUND(((((G$61-G$57)/4)*1)/2.5),0))*2.5)+G58</f>
        <v>30</v>
      </c>
      <c r="H59" s="23">
        <f>((ROUND(((((H$61-H$57)/4)*1)/2.5),0))*2.5)+H58</f>
        <v>30</v>
      </c>
      <c r="I59" s="23">
        <f>((ROUND(((((I$61-I$57)/4)*1)/2.5),0))*2.5)+I58</f>
        <v>30</v>
      </c>
      <c r="J59" s="23">
        <f>((ROUND(((((J$61-J$57)/4)*1)/2.5),0))*2.5)+J58</f>
        <v>35</v>
      </c>
      <c r="K59" s="23">
        <f>((ROUND(((((K$61-K$57)/4)*1)/2.5),0))*2.5)+K58</f>
        <v>35</v>
      </c>
      <c r="L59" s="23">
        <f>((ROUND(((((L$61-L$57)/4)*1)/2.5),0))*2.5)+L58</f>
        <v>35</v>
      </c>
      <c r="M59" s="23">
        <f>((ROUND(((((M$61-M$57)/4)*1)/2.5),0))*2.5)+M58</f>
        <v>35</v>
      </c>
      <c r="N59" s="23">
        <f>((ROUND(((((N$61-N$57)/4)*1)/2.5),0))*2.5)+N58</f>
        <v>40</v>
      </c>
      <c r="O59" s="23">
        <f>((ROUND(((((O$61-O$57)/4)*1)/2.5),0))*2.5)+O58</f>
        <v>40</v>
      </c>
    </row>
    <row r="60" spans="1:15" ht="12.75" customHeight="1">
      <c r="A60" s="37"/>
      <c r="B60" s="21" t="s">
        <v>22</v>
      </c>
      <c r="C60" s="24" t="s">
        <v>0</v>
      </c>
      <c r="D60" s="23">
        <f>((ROUND(((((D$61-D$57)/4)*1)/2.5),0))*2.5)+D59</f>
        <v>22.5</v>
      </c>
      <c r="E60" s="23">
        <f>((ROUND(((((E$61-E$57)/4)*1)/2.5),0))*2.5)+E59</f>
        <v>22.5</v>
      </c>
      <c r="F60" s="23">
        <f>((ROUND(((((F$61-F$57)/4)*1)/2.5),0))*2.5)+F59</f>
        <v>22.5</v>
      </c>
      <c r="G60" s="23">
        <f>((ROUND(((((G$61-G$57)/4)*1)/2.5),0))*2.5)+G59</f>
        <v>30</v>
      </c>
      <c r="H60" s="23">
        <f>((ROUND(((((H$61-H$57)/4)*1)/2.5),0))*2.5)+H59</f>
        <v>30</v>
      </c>
      <c r="I60" s="23">
        <f>((ROUND(((((I$61-I$57)/4)*1)/2.5),0))*2.5)+I59</f>
        <v>30</v>
      </c>
      <c r="J60" s="23">
        <f>((ROUND(((((J$61-J$57)/4)*1)/2.5),0))*2.5)+J59</f>
        <v>37.5</v>
      </c>
      <c r="K60" s="23">
        <f>((ROUND(((((K$61-K$57)/4)*1)/2.5),0))*2.5)+K59</f>
        <v>37.5</v>
      </c>
      <c r="L60" s="23">
        <f>((ROUND(((((L$61-L$57)/4)*1)/2.5),0))*2.5)+L59</f>
        <v>37.5</v>
      </c>
      <c r="M60" s="23">
        <f>((ROUND(((((M$61-M$57)/4)*1)/2.5),0))*2.5)+M59</f>
        <v>37.5</v>
      </c>
      <c r="N60" s="23">
        <f>((ROUND(((((N$61-N$57)/4)*1)/2.5),0))*2.5)+N59</f>
        <v>45</v>
      </c>
      <c r="O60" s="23">
        <f>((ROUND(((((O$61-O$57)/4)*1)/2.5),0))*2.5)+O59</f>
        <v>45</v>
      </c>
    </row>
    <row r="61" spans="1:15" ht="12.75" customHeight="1">
      <c r="A61" s="40"/>
      <c r="B61" s="51" t="s">
        <v>10</v>
      </c>
      <c r="C61" s="31" t="s">
        <v>3</v>
      </c>
      <c r="D61" s="15">
        <f>ROUND(((G7-(G7*$I$6))/$E$1),(0/5))*$E$1</f>
        <v>20</v>
      </c>
      <c r="E61" s="15">
        <f aca="true" t="shared" si="20" ref="E61:O61">D61+$H$6</f>
        <v>22.5</v>
      </c>
      <c r="F61" s="15">
        <f t="shared" si="20"/>
        <v>25</v>
      </c>
      <c r="G61" s="15">
        <f t="shared" si="20"/>
        <v>27.5</v>
      </c>
      <c r="H61" s="15">
        <f t="shared" si="20"/>
        <v>30</v>
      </c>
      <c r="I61" s="15">
        <f t="shared" si="20"/>
        <v>32.5</v>
      </c>
      <c r="J61" s="15">
        <f t="shared" si="20"/>
        <v>35</v>
      </c>
      <c r="K61" s="15">
        <f t="shared" si="20"/>
        <v>37.5</v>
      </c>
      <c r="L61" s="15">
        <f t="shared" si="20"/>
        <v>40</v>
      </c>
      <c r="M61" s="15">
        <f t="shared" si="20"/>
        <v>42.5</v>
      </c>
      <c r="N61" s="15">
        <f t="shared" si="20"/>
        <v>45</v>
      </c>
      <c r="O61" s="15">
        <f t="shared" si="20"/>
        <v>47.5</v>
      </c>
    </row>
    <row r="63" spans="1:3" ht="12.75" customHeight="1">
      <c r="A63" s="78" t="s">
        <v>61</v>
      </c>
      <c r="B63" s="78"/>
      <c r="C63" s="78"/>
    </row>
    <row r="67" ht="15.75" customHeight="1"/>
    <row r="68" spans="1:12" ht="18" customHeight="1" thickBot="1">
      <c r="A68" s="75" t="s">
        <v>51</v>
      </c>
      <c r="B68" s="76"/>
      <c r="C68" s="75" t="s">
        <v>43</v>
      </c>
      <c r="D68" s="77"/>
      <c r="E68" s="77"/>
      <c r="F68" s="76"/>
      <c r="G68" s="75" t="s">
        <v>44</v>
      </c>
      <c r="H68" s="77"/>
      <c r="I68" s="77"/>
      <c r="J68" s="77"/>
      <c r="K68" s="77"/>
      <c r="L68" s="76"/>
    </row>
    <row r="69" spans="1:12" ht="12.75" customHeight="1">
      <c r="A69" s="70" t="s">
        <v>50</v>
      </c>
      <c r="B69" s="53"/>
      <c r="C69" s="70" t="s">
        <v>52</v>
      </c>
      <c r="D69" s="54"/>
      <c r="E69" s="54"/>
      <c r="F69" s="53"/>
      <c r="G69" s="70" t="s">
        <v>56</v>
      </c>
      <c r="H69" s="54"/>
      <c r="I69" s="54"/>
      <c r="J69" s="54"/>
      <c r="K69" s="54"/>
      <c r="L69" s="53"/>
    </row>
    <row r="70" spans="1:12" ht="12.75" customHeight="1">
      <c r="A70" s="67" t="s">
        <v>46</v>
      </c>
      <c r="B70" s="68"/>
      <c r="C70" s="67" t="s">
        <v>53</v>
      </c>
      <c r="D70" s="69"/>
      <c r="E70" s="69"/>
      <c r="F70" s="68"/>
      <c r="G70" s="67" t="s">
        <v>54</v>
      </c>
      <c r="H70" s="69"/>
      <c r="I70" s="69"/>
      <c r="J70" s="69"/>
      <c r="K70" s="69"/>
      <c r="L70" s="68"/>
    </row>
    <row r="71" spans="1:12" ht="12.75" customHeight="1">
      <c r="A71" s="71" t="s">
        <v>45</v>
      </c>
      <c r="B71" s="72"/>
      <c r="C71" s="71" t="s">
        <v>57</v>
      </c>
      <c r="D71" s="73"/>
      <c r="E71" s="74"/>
      <c r="F71" s="72"/>
      <c r="G71" s="71" t="s">
        <v>58</v>
      </c>
      <c r="H71" s="74"/>
      <c r="I71" s="74"/>
      <c r="J71" s="74"/>
      <c r="K71" s="74"/>
      <c r="L71" s="72"/>
    </row>
    <row r="72" spans="1:12" ht="12.75" customHeight="1">
      <c r="A72" s="67" t="s">
        <v>33</v>
      </c>
      <c r="B72" s="69"/>
      <c r="C72" s="67" t="s">
        <v>34</v>
      </c>
      <c r="D72" s="69"/>
      <c r="E72" s="69"/>
      <c r="F72" s="68"/>
      <c r="G72" s="67"/>
      <c r="H72" s="69"/>
      <c r="I72" s="69"/>
      <c r="J72" s="69"/>
      <c r="K72" s="69"/>
      <c r="L72" s="68"/>
    </row>
    <row r="73" spans="1:12" ht="12.75" customHeight="1">
      <c r="A73" s="71" t="s">
        <v>38</v>
      </c>
      <c r="B73" s="74"/>
      <c r="C73" s="71" t="s">
        <v>35</v>
      </c>
      <c r="D73" s="74"/>
      <c r="E73" s="74"/>
      <c r="F73" s="72"/>
      <c r="G73" s="71"/>
      <c r="H73" s="74"/>
      <c r="I73" s="74"/>
      <c r="J73" s="74"/>
      <c r="K73" s="74"/>
      <c r="L73" s="72"/>
    </row>
    <row r="74" spans="1:12" ht="12.75" customHeight="1">
      <c r="A74" s="67" t="s">
        <v>39</v>
      </c>
      <c r="B74" s="69"/>
      <c r="C74" s="67" t="s">
        <v>36</v>
      </c>
      <c r="D74" s="69"/>
      <c r="E74" s="69"/>
      <c r="F74" s="68"/>
      <c r="G74" s="67"/>
      <c r="H74" s="69"/>
      <c r="I74" s="69"/>
      <c r="J74" s="69"/>
      <c r="K74" s="69"/>
      <c r="L74" s="68"/>
    </row>
    <row r="75" spans="1:12" ht="12.75" customHeight="1">
      <c r="A75" s="71" t="s">
        <v>40</v>
      </c>
      <c r="B75" s="74"/>
      <c r="C75" s="71" t="s">
        <v>37</v>
      </c>
      <c r="D75" s="74"/>
      <c r="E75" s="74"/>
      <c r="F75" s="72"/>
      <c r="G75" s="71"/>
      <c r="H75" s="74"/>
      <c r="I75" s="74"/>
      <c r="J75" s="74"/>
      <c r="K75" s="74"/>
      <c r="L75" s="72"/>
    </row>
    <row r="76" spans="1:12" ht="12.75" customHeight="1">
      <c r="A76" s="67" t="s">
        <v>6</v>
      </c>
      <c r="B76" s="69"/>
      <c r="C76" s="67" t="s">
        <v>41</v>
      </c>
      <c r="D76" s="69"/>
      <c r="E76" s="69"/>
      <c r="F76" s="68"/>
      <c r="G76" s="67" t="s">
        <v>55</v>
      </c>
      <c r="H76" s="69"/>
      <c r="I76" s="69"/>
      <c r="J76" s="69"/>
      <c r="K76" s="69"/>
      <c r="L76" s="68"/>
    </row>
    <row r="77" spans="1:12" ht="12.75" customHeight="1">
      <c r="A77" s="70" t="s">
        <v>12</v>
      </c>
      <c r="B77" s="54"/>
      <c r="C77" s="70" t="s">
        <v>42</v>
      </c>
      <c r="D77" s="54"/>
      <c r="E77" s="54"/>
      <c r="F77" s="53"/>
      <c r="G77" s="71" t="s">
        <v>55</v>
      </c>
      <c r="H77" s="54"/>
      <c r="I77" s="54"/>
      <c r="J77" s="54"/>
      <c r="K77" s="54"/>
      <c r="L77" s="53"/>
    </row>
  </sheetData>
  <mergeCells count="13">
    <mergeCell ref="C1:D1"/>
    <mergeCell ref="F1:G1"/>
    <mergeCell ref="L2:M2"/>
    <mergeCell ref="L7:N7"/>
    <mergeCell ref="L8:M8"/>
    <mergeCell ref="N8:O8"/>
    <mergeCell ref="L9:M9"/>
    <mergeCell ref="N9:O9"/>
    <mergeCell ref="A68:B68"/>
    <mergeCell ref="C68:F68"/>
    <mergeCell ref="G68:L68"/>
    <mergeCell ref="L11:N11"/>
    <mergeCell ref="D12:G1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2011-04-06T11:23:49Z</dcterms:created>
  <dcterms:modified xsi:type="dcterms:W3CDTF">2011-04-12T08:21:21Z</dcterms:modified>
  <cp:category/>
  <cp:version/>
  <cp:contentType/>
  <cp:contentStatus/>
</cp:coreProperties>
</file>